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386" windowWidth="13035" windowHeight="8445" tabRatio="665" activeTab="0"/>
  </bookViews>
  <sheets>
    <sheet name="プロパン用下期" sheetId="1" r:id="rId1"/>
  </sheets>
  <definedNames>
    <definedName name="_xlnm.Print_Area" localSheetId="0">'プロパン用下期'!$A$1:$K$55</definedName>
  </definedNames>
  <calcPr fullCalcOnLoad="1"/>
</workbook>
</file>

<file path=xl/sharedStrings.xml><?xml version="1.0" encoding="utf-8"?>
<sst xmlns="http://schemas.openxmlformats.org/spreadsheetml/2006/main" count="113" uniqueCount="74">
  <si>
    <t>月</t>
  </si>
  <si>
    <t>料金</t>
  </si>
  <si>
    <t>使用量（kwh）</t>
  </si>
  <si>
    <t>当年</t>
  </si>
  <si>
    <t>前年</t>
  </si>
  <si>
    <t>節約額</t>
  </si>
  <si>
    <t>小計</t>
  </si>
  <si>
    <t>地球温暖化</t>
  </si>
  <si>
    <t>防止貢献</t>
  </si>
  <si>
    <t>電気の部</t>
  </si>
  <si>
    <t>１．個人データ</t>
  </si>
  <si>
    <t>　　※個人情報保護のため、登録№をご使用ください。</t>
  </si>
  <si>
    <t>※環境家計簿参加申し込み時に付与された</t>
  </si>
  <si>
    <t>　№をご記入ください。</t>
  </si>
  <si>
    <t>氏名</t>
  </si>
  <si>
    <t>※記入は自由です。</t>
  </si>
  <si>
    <t>（㎏・CO2）</t>
  </si>
  <si>
    <t>地球温暖化防止貢献</t>
  </si>
  <si>
    <t>ガスの部</t>
  </si>
  <si>
    <t>わが家家計ゆとり化</t>
  </si>
  <si>
    <t>前年－当年</t>
  </si>
  <si>
    <t>前年に比べた</t>
  </si>
  <si>
    <t>今年はこんなに</t>
  </si>
  <si>
    <t>節約できた</t>
  </si>
  <si>
    <t>　　　　　　　　　　　　　※全体集計以外の目的には、使用しません。</t>
  </si>
  <si>
    <t>貢献（円）</t>
  </si>
  <si>
    <t>今年はこんなに節約できた</t>
  </si>
  <si>
    <t>A</t>
  </si>
  <si>
    <t>B</t>
  </si>
  <si>
    <t>I</t>
  </si>
  <si>
    <t>　　　    以下は、「電気・ガス節約による家計のゆとり集計表（家庭用）から自動転記されます。</t>
  </si>
  <si>
    <t>№</t>
  </si>
  <si>
    <t>わが家家計</t>
  </si>
  <si>
    <t>（㎏・CO2）</t>
  </si>
  <si>
    <t>電気＋プロパンガス</t>
  </si>
  <si>
    <t>（㎏・CO2）</t>
  </si>
  <si>
    <t>D</t>
  </si>
  <si>
    <t>F</t>
  </si>
  <si>
    <t>A÷C×D</t>
  </si>
  <si>
    <t>登録№</t>
  </si>
  <si>
    <t>２．送信データ</t>
  </si>
  <si>
    <t>様式2</t>
  </si>
  <si>
    <t>CO2排出量差</t>
  </si>
  <si>
    <t>CO2総排出量　</t>
  </si>
  <si>
    <t>ゆとり化貢献（円）</t>
  </si>
  <si>
    <t>防止貢献</t>
  </si>
  <si>
    <t>前年に比べたCO2</t>
  </si>
  <si>
    <t>排出量差（㎏・CO2）</t>
  </si>
  <si>
    <t>Ⅰ．電気の部</t>
  </si>
  <si>
    <t>Ⅱ．プロパンガスの部</t>
  </si>
  <si>
    <t>使用量（㎥）</t>
  </si>
  <si>
    <t>Ⅲ．集計の部</t>
  </si>
  <si>
    <t>C</t>
  </si>
  <si>
    <t>D×0.36</t>
  </si>
  <si>
    <t>Eの累計</t>
  </si>
  <si>
    <t>節約額　E</t>
  </si>
  <si>
    <t>G</t>
  </si>
  <si>
    <t>H</t>
  </si>
  <si>
    <t>I×6.3</t>
  </si>
  <si>
    <t>節約額　J</t>
  </si>
  <si>
    <t>F÷H×I</t>
  </si>
  <si>
    <t>Jの累計</t>
  </si>
  <si>
    <t>K</t>
  </si>
  <si>
    <t>L1</t>
  </si>
  <si>
    <t>M</t>
  </si>
  <si>
    <t>L2</t>
  </si>
  <si>
    <t>CO2排出量差</t>
  </si>
  <si>
    <t>CO2総排出量</t>
  </si>
  <si>
    <t>登録</t>
  </si>
  <si>
    <t>使用量</t>
  </si>
  <si>
    <t>　　　プロパンガス  ※㎥</t>
  </si>
  <si>
    <t>　　　電　　　気　　　※kwh</t>
  </si>
  <si>
    <t>総合計（ご参考）</t>
  </si>
  <si>
    <t>&lt;２０１2年度上期　家庭用＞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</si>
</sst>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_);[Red]\(0.00\)"/>
    <numFmt numFmtId="181" formatCode="0_ "/>
    <numFmt numFmtId="182" formatCode="0;_밀"/>
    <numFmt numFmtId="183" formatCode="0;_Ⰰ"/>
    <numFmt numFmtId="184" formatCode="0;_퐀"/>
    <numFmt numFmtId="185" formatCode="0;_㰀"/>
    <numFmt numFmtId="186" formatCode="0;_Ԁ"/>
    <numFmt numFmtId="187" formatCode="0;_"/>
    <numFmt numFmtId="188" formatCode="0.0;_"/>
    <numFmt numFmtId="189" formatCode="0.00;_"/>
    <numFmt numFmtId="190" formatCode="#,##0.0;[Red]\-#,##0.0"/>
    <numFmt numFmtId="191" formatCode="0;_뀃"/>
    <numFmt numFmtId="192" formatCode="0;_ࠃ"/>
    <numFmt numFmtId="193" formatCode="0;_ꀃ"/>
    <numFmt numFmtId="194" formatCode="0.0%"/>
    <numFmt numFmtId="195" formatCode="0.00000_ "/>
    <numFmt numFmtId="196" formatCode="0.000000_ "/>
    <numFmt numFmtId="197" formatCode="0.0000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2" borderId="28" xfId="0" applyFont="1" applyFill="1" applyBorder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vertical="center"/>
      <protection/>
    </xf>
    <xf numFmtId="177" fontId="2" fillId="0" borderId="30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3" fontId="2" fillId="0" borderId="16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3" fillId="1" borderId="16" xfId="0" applyFont="1" applyFill="1" applyBorder="1" applyAlignment="1" applyProtection="1">
      <alignment vertical="top"/>
      <protection/>
    </xf>
    <xf numFmtId="177" fontId="3" fillId="1" borderId="21" xfId="0" applyNumberFormat="1" applyFont="1" applyFill="1" applyBorder="1" applyAlignment="1" applyProtection="1">
      <alignment vertical="top"/>
      <protection/>
    </xf>
    <xf numFmtId="0" fontId="2" fillId="0" borderId="30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3" fillId="1" borderId="30" xfId="0" applyNumberFormat="1" applyFont="1" applyFill="1" applyBorder="1" applyAlignment="1" applyProtection="1">
      <alignment vertical="top"/>
      <protection/>
    </xf>
    <xf numFmtId="0" fontId="3" fillId="1" borderId="30" xfId="0" applyFont="1" applyFill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4" borderId="31" xfId="0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177" fontId="3" fillId="1" borderId="33" xfId="0" applyNumberFormat="1" applyFont="1" applyFill="1" applyBorder="1" applyAlignment="1" applyProtection="1">
      <alignment vertical="top"/>
      <protection/>
    </xf>
    <xf numFmtId="3" fontId="2" fillId="0" borderId="30" xfId="0" applyNumberFormat="1" applyFont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177" fontId="2" fillId="0" borderId="42" xfId="0" applyNumberFormat="1" applyFont="1" applyBorder="1" applyAlignment="1" applyProtection="1">
      <alignment vertical="center"/>
      <protection/>
    </xf>
    <xf numFmtId="177" fontId="2" fillId="0" borderId="43" xfId="0" applyNumberFormat="1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right" vertical="center"/>
      <protection/>
    </xf>
    <xf numFmtId="177" fontId="2" fillId="0" borderId="47" xfId="0" applyNumberFormat="1" applyFont="1" applyBorder="1" applyAlignment="1" applyProtection="1">
      <alignment vertical="center"/>
      <protection/>
    </xf>
    <xf numFmtId="3" fontId="2" fillId="3" borderId="10" xfId="0" applyNumberFormat="1" applyFont="1" applyFill="1" applyBorder="1" applyAlignment="1" applyProtection="1">
      <alignment vertical="center"/>
      <protection locked="0"/>
    </xf>
    <xf numFmtId="3" fontId="2" fillId="35" borderId="10" xfId="0" applyNumberFormat="1" applyFont="1" applyFill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2" fillId="0" borderId="59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65"/>
          <c:w val="0.974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電気料金</c:v>
          </c:tx>
          <c:spPr>
            <a:solidFill>
              <a:srgbClr val="F4A1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'プロパン用下期'!$C$11:$C$16</c:f>
              <c:numCache/>
            </c:numRef>
          </c:cat>
          <c:val>
            <c:numRef>
              <c:f>'プロパン用下期'!$D$11:$D$16</c:f>
              <c:numCache/>
            </c:numRef>
          </c:val>
        </c:ser>
        <c:axId val="2866582"/>
        <c:axId val="25799239"/>
      </c:barChart>
      <c:catAx>
        <c:axId val="2866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9239"/>
        <c:crosses val="autoZero"/>
        <c:auto val="1"/>
        <c:lblOffset val="100"/>
        <c:tickLblSkip val="1"/>
        <c:noMultiLvlLbl val="0"/>
      </c:catAx>
      <c:valAx>
        <c:axId val="2579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5"/>
          <c:y val="0.0305"/>
          <c:w val="0.1157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1"/>
          <c:y val="0.105"/>
          <c:w val="0.9377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前年より削減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'プロパン用下期'!$C$11:$C$16</c:f>
              <c:numCache/>
            </c:numRef>
          </c:cat>
          <c:val>
            <c:numRef>
              <c:f>'プロパン用下期'!$I$11:$I$16</c:f>
              <c:numCache/>
            </c:numRef>
          </c:val>
        </c:ser>
        <c:axId val="30866560"/>
        <c:axId val="9363585"/>
      </c:barChart>
      <c:catAx>
        <c:axId val="3086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63585"/>
        <c:crosses val="autoZero"/>
        <c:auto val="1"/>
        <c:lblOffset val="100"/>
        <c:tickLblSkip val="1"/>
        <c:noMultiLvlLbl val="0"/>
      </c:catAx>
      <c:valAx>
        <c:axId val="9363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75"/>
          <c:y val="0.033"/>
          <c:w val="0.156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55"/>
          <c:y val="0.17825"/>
          <c:w val="0.949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昨年より削減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'プロパン用下期'!$C$27:$C$32</c:f>
              <c:numCache/>
            </c:numRef>
          </c:cat>
          <c:val>
            <c:numRef>
              <c:f>'プロパン用下期'!$I$27:$I$32</c:f>
              <c:numCache/>
            </c:numRef>
          </c:val>
        </c:ser>
        <c:axId val="17163402"/>
        <c:axId val="20252891"/>
      </c:barChart>
      <c:catAx>
        <c:axId val="1716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891"/>
        <c:crosses val="autoZero"/>
        <c:auto val="1"/>
        <c:lblOffset val="100"/>
        <c:tickLblSkip val="1"/>
        <c:noMultiLvlLbl val="0"/>
      </c:catAx>
      <c:valAx>
        <c:axId val="20252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3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024"/>
          <c:w val="0.159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25"/>
          <c:y val="0.1435"/>
          <c:w val="0.9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プロパン料金</c:v>
          </c:tx>
          <c:spPr>
            <a:solidFill>
              <a:srgbClr val="EE8A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'プロパン用下期'!$C$27:$C$32</c:f>
              <c:numCache/>
            </c:numRef>
          </c:cat>
          <c:val>
            <c:numRef>
              <c:f>'プロパン用下期'!$D$27:$D$32</c:f>
              <c:numCache/>
            </c:numRef>
          </c:val>
        </c:ser>
        <c:axId val="48058292"/>
        <c:axId val="29871445"/>
      </c:barChart>
      <c:catAx>
        <c:axId val="48058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1445"/>
        <c:crosses val="autoZero"/>
        <c:auto val="1"/>
        <c:lblOffset val="100"/>
        <c:tickLblSkip val="1"/>
        <c:noMultiLvlLbl val="0"/>
      </c:catAx>
      <c:valAx>
        <c:axId val="29871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8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"/>
          <c:y val="0.03875"/>
          <c:w val="0.147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123825</xdr:rowOff>
    </xdr:from>
    <xdr:to>
      <xdr:col>3</xdr:col>
      <xdr:colOff>304800</xdr:colOff>
      <xdr:row>3</xdr:row>
      <xdr:rowOff>38100</xdr:rowOff>
    </xdr:to>
    <xdr:sp>
      <xdr:nvSpPr>
        <xdr:cNvPr id="1" name="Rectangle 3"/>
        <xdr:cNvSpPr>
          <a:spLocks/>
        </xdr:cNvSpPr>
      </xdr:nvSpPr>
      <xdr:spPr>
        <a:xfrm>
          <a:off x="723900" y="123825"/>
          <a:ext cx="1304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1114425</xdr:colOff>
      <xdr:row>1</xdr:row>
      <xdr:rowOff>47625</xdr:rowOff>
    </xdr:from>
    <xdr:to>
      <xdr:col>19</xdr:col>
      <xdr:colOff>990600</xdr:colOff>
      <xdr:row>2</xdr:row>
      <xdr:rowOff>95250</xdr:rowOff>
    </xdr:to>
    <xdr:sp>
      <xdr:nvSpPr>
        <xdr:cNvPr id="2" name="WordArt 6"/>
        <xdr:cNvSpPr>
          <a:spLocks/>
        </xdr:cNvSpPr>
      </xdr:nvSpPr>
      <xdr:spPr>
        <a:xfrm>
          <a:off x="16192500" y="219075"/>
          <a:ext cx="23622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＜支部集計用データ＞</a:t>
          </a:r>
        </a:p>
      </xdr:txBody>
    </xdr:sp>
    <xdr:clientData/>
  </xdr:twoCellAnchor>
  <xdr:twoCellAnchor>
    <xdr:from>
      <xdr:col>3</xdr:col>
      <xdr:colOff>447675</xdr:colOff>
      <xdr:row>1</xdr:row>
      <xdr:rowOff>38100</xdr:rowOff>
    </xdr:from>
    <xdr:to>
      <xdr:col>7</xdr:col>
      <xdr:colOff>1095375</xdr:colOff>
      <xdr:row>2</xdr:row>
      <xdr:rowOff>171450</xdr:rowOff>
    </xdr:to>
    <xdr:sp>
      <xdr:nvSpPr>
        <xdr:cNvPr id="3" name="WordArt 12"/>
        <xdr:cNvSpPr>
          <a:spLocks/>
        </xdr:cNvSpPr>
      </xdr:nvSpPr>
      <xdr:spPr>
        <a:xfrm>
          <a:off x="2171700" y="209550"/>
          <a:ext cx="46767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電気・ガス節約による家計のゆとり計算表</a:t>
          </a:r>
        </a:p>
      </xdr:txBody>
    </xdr:sp>
    <xdr:clientData/>
  </xdr:twoCellAnchor>
  <xdr:twoCellAnchor>
    <xdr:from>
      <xdr:col>13</xdr:col>
      <xdr:colOff>28575</xdr:colOff>
      <xdr:row>10</xdr:row>
      <xdr:rowOff>200025</xdr:rowOff>
    </xdr:from>
    <xdr:to>
      <xdr:col>23</xdr:col>
      <xdr:colOff>1276350</xdr:colOff>
      <xdr:row>42</xdr:row>
      <xdr:rowOff>142875</xdr:rowOff>
    </xdr:to>
    <xdr:grpSp>
      <xdr:nvGrpSpPr>
        <xdr:cNvPr id="4" name="グループ化 9"/>
        <xdr:cNvGrpSpPr>
          <a:grpSpLocks/>
        </xdr:cNvGrpSpPr>
      </xdr:nvGrpSpPr>
      <xdr:grpSpPr>
        <a:xfrm>
          <a:off x="11144250" y="2409825"/>
          <a:ext cx="12458700" cy="7867650"/>
          <a:chOff x="11166475" y="2461901"/>
          <a:chExt cx="12487265" cy="8053698"/>
        </a:xfrm>
        <a:solidFill>
          <a:srgbClr val="FFFFFF"/>
        </a:solidFill>
      </xdr:grpSpPr>
      <xdr:graphicFrame>
        <xdr:nvGraphicFramePr>
          <xdr:cNvPr id="5" name="グラフ 7"/>
          <xdr:cNvGraphicFramePr/>
        </xdr:nvGraphicFramePr>
        <xdr:xfrm>
          <a:off x="11175840" y="2461901"/>
          <a:ext cx="6340409" cy="383758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6" name="グラフ 8"/>
          <xdr:cNvGraphicFramePr/>
        </xdr:nvGraphicFramePr>
        <xdr:xfrm>
          <a:off x="17666096" y="2488076"/>
          <a:ext cx="5987644" cy="382550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7" name="グラフ 8"/>
          <xdr:cNvGraphicFramePr/>
        </xdr:nvGraphicFramePr>
        <xdr:xfrm>
          <a:off x="17641122" y="6476669"/>
          <a:ext cx="6006374" cy="403893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8" name="グラフ 10"/>
          <xdr:cNvGraphicFramePr/>
        </xdr:nvGraphicFramePr>
        <xdr:xfrm>
          <a:off x="11166475" y="6464589"/>
          <a:ext cx="6362262" cy="402684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X55"/>
  <sheetViews>
    <sheetView showGridLines="0" tabSelected="1" zoomScale="75" zoomScaleNormal="75" zoomScaleSheetLayoutView="75" zoomScalePageLayoutView="0" workbookViewId="0" topLeftCell="A7">
      <selection activeCell="I20" sqref="I20"/>
    </sheetView>
  </sheetViews>
  <sheetFormatPr defaultColWidth="9.00390625" defaultRowHeight="13.5"/>
  <cols>
    <col min="1" max="1" width="9.00390625" style="3" customWidth="1"/>
    <col min="2" max="2" width="4.625" style="3" customWidth="1"/>
    <col min="3" max="3" width="9.00390625" style="3" customWidth="1"/>
    <col min="4" max="4" width="14.625" style="3" customWidth="1"/>
    <col min="5" max="6" width="11.625" style="3" customWidth="1"/>
    <col min="7" max="7" width="15.00390625" style="3" customWidth="1"/>
    <col min="8" max="8" width="20.625" style="3" customWidth="1"/>
    <col min="9" max="10" width="15.625" style="3" customWidth="1"/>
    <col min="11" max="11" width="4.875" style="3" customWidth="1"/>
    <col min="12" max="12" width="9.00390625" style="3" customWidth="1"/>
    <col min="13" max="13" width="4.625" style="3" customWidth="1"/>
    <col min="14" max="14" width="5.125" style="3" customWidth="1"/>
    <col min="15" max="18" width="15.625" style="3" customWidth="1"/>
    <col min="19" max="19" width="17.00390625" style="3" customWidth="1"/>
    <col min="20" max="23" width="15.625" style="3" customWidth="1"/>
    <col min="24" max="24" width="17.00390625" style="3" customWidth="1"/>
    <col min="25" max="16384" width="9.00390625" style="3" customWidth="1"/>
  </cols>
  <sheetData>
    <row r="1" ht="13.5" customHeight="1"/>
    <row r="2" spans="3:24" ht="14.25">
      <c r="C2" s="4" t="s">
        <v>41</v>
      </c>
      <c r="I2" s="85" t="s">
        <v>73</v>
      </c>
      <c r="J2" s="85"/>
      <c r="R2" s="5"/>
      <c r="S2" s="6"/>
      <c r="W2" s="5"/>
      <c r="X2" s="6"/>
    </row>
    <row r="3" spans="3:23" ht="14.25">
      <c r="C3" s="4" t="s">
        <v>34</v>
      </c>
      <c r="I3" s="85"/>
      <c r="J3" s="85"/>
      <c r="Q3" s="7"/>
      <c r="R3" s="5"/>
      <c r="V3" s="7"/>
      <c r="W3" s="5"/>
    </row>
    <row r="4" spans="14:22" ht="15" thickBot="1">
      <c r="N4" s="8" t="s">
        <v>9</v>
      </c>
      <c r="Q4" s="7"/>
      <c r="T4" s="8" t="s">
        <v>18</v>
      </c>
      <c r="V4" s="7"/>
    </row>
    <row r="5" spans="3:24" s="9" customFormat="1" ht="19.5" customHeight="1" thickBot="1">
      <c r="C5" s="8" t="s">
        <v>48</v>
      </c>
      <c r="E5" s="10"/>
      <c r="F5" s="10"/>
      <c r="G5" s="10"/>
      <c r="N5" s="11"/>
      <c r="O5" s="86" t="s">
        <v>2</v>
      </c>
      <c r="P5" s="87"/>
      <c r="Q5" s="90" t="s">
        <v>17</v>
      </c>
      <c r="R5" s="91"/>
      <c r="S5" s="13" t="s">
        <v>32</v>
      </c>
      <c r="T5" s="86" t="s">
        <v>50</v>
      </c>
      <c r="U5" s="87"/>
      <c r="V5" s="90" t="s">
        <v>17</v>
      </c>
      <c r="W5" s="91"/>
      <c r="X5" s="13" t="s">
        <v>32</v>
      </c>
    </row>
    <row r="6" spans="3:24" s="9" customFormat="1" ht="19.5" customHeight="1">
      <c r="C6" s="98"/>
      <c r="D6" s="14"/>
      <c r="E6" s="101" t="s">
        <v>2</v>
      </c>
      <c r="F6" s="101"/>
      <c r="G6" s="102"/>
      <c r="H6" s="15" t="s">
        <v>7</v>
      </c>
      <c r="I6" s="103" t="s">
        <v>19</v>
      </c>
      <c r="J6" s="104"/>
      <c r="N6" s="16" t="s">
        <v>68</v>
      </c>
      <c r="O6" s="88"/>
      <c r="P6" s="89"/>
      <c r="Q6" s="92"/>
      <c r="R6" s="93"/>
      <c r="S6" s="18" t="s">
        <v>44</v>
      </c>
      <c r="T6" s="88"/>
      <c r="U6" s="89"/>
      <c r="V6" s="92"/>
      <c r="W6" s="93"/>
      <c r="X6" s="18" t="s">
        <v>44</v>
      </c>
    </row>
    <row r="7" spans="3:24" s="9" customFormat="1" ht="19.5" customHeight="1" thickBot="1">
      <c r="C7" s="99"/>
      <c r="D7" s="19" t="s">
        <v>1</v>
      </c>
      <c r="E7" s="101"/>
      <c r="F7" s="101"/>
      <c r="G7" s="102"/>
      <c r="H7" s="17" t="s">
        <v>45</v>
      </c>
      <c r="I7" s="105" t="s">
        <v>25</v>
      </c>
      <c r="J7" s="89"/>
      <c r="N7" s="16"/>
      <c r="O7" s="94" t="s">
        <v>4</v>
      </c>
      <c r="P7" s="94" t="s">
        <v>3</v>
      </c>
      <c r="Q7" s="96" t="s">
        <v>43</v>
      </c>
      <c r="R7" s="20" t="s">
        <v>21</v>
      </c>
      <c r="S7" s="21" t="s">
        <v>21</v>
      </c>
      <c r="T7" s="94" t="s">
        <v>4</v>
      </c>
      <c r="U7" s="94" t="s">
        <v>3</v>
      </c>
      <c r="V7" s="96" t="s">
        <v>43</v>
      </c>
      <c r="W7" s="20" t="s">
        <v>21</v>
      </c>
      <c r="X7" s="21" t="s">
        <v>21</v>
      </c>
    </row>
    <row r="8" spans="3:24" s="9" customFormat="1" ht="19.5" customHeight="1">
      <c r="C8" s="99"/>
      <c r="D8" s="19"/>
      <c r="E8" s="22"/>
      <c r="F8" s="23"/>
      <c r="G8" s="11"/>
      <c r="H8" s="24" t="s">
        <v>46</v>
      </c>
      <c r="I8" s="25" t="s">
        <v>21</v>
      </c>
      <c r="J8" s="26" t="s">
        <v>22</v>
      </c>
      <c r="N8" s="16" t="s">
        <v>31</v>
      </c>
      <c r="O8" s="94"/>
      <c r="P8" s="94"/>
      <c r="Q8" s="97"/>
      <c r="R8" s="20" t="s">
        <v>42</v>
      </c>
      <c r="S8" s="27" t="s">
        <v>5</v>
      </c>
      <c r="T8" s="94"/>
      <c r="U8" s="94"/>
      <c r="V8" s="97"/>
      <c r="W8" s="20" t="s">
        <v>42</v>
      </c>
      <c r="X8" s="27" t="s">
        <v>5</v>
      </c>
    </row>
    <row r="9" spans="3:24" s="9" customFormat="1" ht="19.5" customHeight="1">
      <c r="C9" s="99"/>
      <c r="D9" s="19"/>
      <c r="E9" s="19" t="s">
        <v>4</v>
      </c>
      <c r="F9" s="27" t="s">
        <v>3</v>
      </c>
      <c r="G9" s="26" t="s">
        <v>20</v>
      </c>
      <c r="H9" s="24" t="s">
        <v>47</v>
      </c>
      <c r="I9" s="25" t="s">
        <v>55</v>
      </c>
      <c r="J9" s="26" t="s">
        <v>23</v>
      </c>
      <c r="N9" s="28"/>
      <c r="O9" s="95"/>
      <c r="P9" s="95"/>
      <c r="Q9" s="29" t="s">
        <v>33</v>
      </c>
      <c r="R9" s="29" t="s">
        <v>33</v>
      </c>
      <c r="S9" s="18"/>
      <c r="T9" s="95"/>
      <c r="U9" s="95"/>
      <c r="V9" s="29" t="s">
        <v>33</v>
      </c>
      <c r="W9" s="29" t="s">
        <v>33</v>
      </c>
      <c r="X9" s="18"/>
    </row>
    <row r="10" spans="3:24" s="9" customFormat="1" ht="19.5" customHeight="1" thickBot="1">
      <c r="C10" s="100"/>
      <c r="D10" s="30" t="s">
        <v>27</v>
      </c>
      <c r="E10" s="30" t="s">
        <v>28</v>
      </c>
      <c r="F10" s="31" t="s">
        <v>52</v>
      </c>
      <c r="G10" s="32" t="s">
        <v>36</v>
      </c>
      <c r="H10" s="30" t="s">
        <v>53</v>
      </c>
      <c r="I10" s="32" t="s">
        <v>38</v>
      </c>
      <c r="J10" s="30" t="s">
        <v>54</v>
      </c>
      <c r="M10" s="5"/>
      <c r="N10" s="33">
        <f>D40</f>
        <v>0</v>
      </c>
      <c r="O10" s="34">
        <f>E53</f>
        <v>0</v>
      </c>
      <c r="P10" s="34">
        <f>F53</f>
        <v>0</v>
      </c>
      <c r="Q10" s="35">
        <f>G53</f>
        <v>0</v>
      </c>
      <c r="R10" s="35">
        <f>H53</f>
        <v>0</v>
      </c>
      <c r="S10" s="36">
        <f>I53</f>
        <v>0</v>
      </c>
      <c r="T10" s="34">
        <f>E54</f>
        <v>0</v>
      </c>
      <c r="U10" s="34">
        <f>F54</f>
        <v>0</v>
      </c>
      <c r="V10" s="35">
        <f>G54</f>
        <v>0</v>
      </c>
      <c r="W10" s="35">
        <f>H54</f>
        <v>0</v>
      </c>
      <c r="X10" s="36">
        <f>I54</f>
        <v>0</v>
      </c>
    </row>
    <row r="11" spans="3:24" s="9" customFormat="1" ht="19.5" customHeight="1">
      <c r="C11" s="28">
        <v>1</v>
      </c>
      <c r="D11" s="82"/>
      <c r="E11" s="1"/>
      <c r="F11" s="2"/>
      <c r="G11" s="38">
        <f aca="true" t="shared" si="0" ref="G11:G16">E11-F11</f>
        <v>0</v>
      </c>
      <c r="H11" s="39">
        <f aca="true" t="shared" si="1" ref="H11:H16">G11*0.36</f>
        <v>0</v>
      </c>
      <c r="I11" s="40">
        <f aca="true" t="shared" si="2" ref="I11:I16">IF(F11="",0,(IF(E11="",0,(ROUND(D11/F11*G11,0)))))</f>
        <v>0</v>
      </c>
      <c r="J11" s="37">
        <f>I11:I11</f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3:24" s="9" customFormat="1" ht="19.5" customHeight="1">
      <c r="C12" s="83">
        <v>2</v>
      </c>
      <c r="D12" s="82"/>
      <c r="E12" s="1"/>
      <c r="F12" s="2"/>
      <c r="G12" s="38">
        <f t="shared" si="0"/>
        <v>0</v>
      </c>
      <c r="H12" s="39">
        <f t="shared" si="1"/>
        <v>0</v>
      </c>
      <c r="I12" s="40">
        <f t="shared" si="2"/>
        <v>0</v>
      </c>
      <c r="J12" s="37">
        <f>IF(I12=0,0,(I11+I12))</f>
        <v>0</v>
      </c>
      <c r="M12" s="3"/>
      <c r="N12" s="3"/>
      <c r="O12" s="3"/>
      <c r="P12" s="3"/>
      <c r="Q12" s="3"/>
      <c r="R12" s="3"/>
      <c r="S12" s="3"/>
      <c r="U12" s="3"/>
      <c r="V12" s="3"/>
      <c r="W12" s="3"/>
      <c r="X12" s="3"/>
    </row>
    <row r="13" spans="3:24" s="9" customFormat="1" ht="19.5" customHeight="1">
      <c r="C13" s="83">
        <v>3</v>
      </c>
      <c r="D13" s="82"/>
      <c r="E13" s="1"/>
      <c r="F13" s="2"/>
      <c r="G13" s="38">
        <f t="shared" si="0"/>
        <v>0</v>
      </c>
      <c r="H13" s="39">
        <f t="shared" si="1"/>
        <v>0</v>
      </c>
      <c r="I13" s="40">
        <f t="shared" si="2"/>
        <v>0</v>
      </c>
      <c r="J13" s="37">
        <f>IF(I13=0,0,(J12+I13))</f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3:24" s="9" customFormat="1" ht="19.5" customHeight="1">
      <c r="C14" s="83">
        <v>4</v>
      </c>
      <c r="D14" s="82"/>
      <c r="E14" s="1"/>
      <c r="F14" s="2"/>
      <c r="G14" s="38">
        <f t="shared" si="0"/>
        <v>0</v>
      </c>
      <c r="H14" s="39">
        <f t="shared" si="1"/>
        <v>0</v>
      </c>
      <c r="I14" s="40">
        <f t="shared" si="2"/>
        <v>0</v>
      </c>
      <c r="J14" s="37">
        <f>IF(I14=0,0,(J13+I14))</f>
        <v>0</v>
      </c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</row>
    <row r="15" spans="3:24" s="9" customFormat="1" ht="19.5" customHeight="1">
      <c r="C15" s="83">
        <v>5</v>
      </c>
      <c r="D15" s="82"/>
      <c r="E15" s="1"/>
      <c r="F15" s="2"/>
      <c r="G15" s="38">
        <f t="shared" si="0"/>
        <v>0</v>
      </c>
      <c r="H15" s="39">
        <f t="shared" si="1"/>
        <v>0</v>
      </c>
      <c r="I15" s="40">
        <f t="shared" si="2"/>
        <v>0</v>
      </c>
      <c r="J15" s="37">
        <f>IF(I15=0,0,(J14+I15))</f>
        <v>0</v>
      </c>
      <c r="M15" s="3"/>
      <c r="N15" s="3"/>
      <c r="P15" s="3"/>
      <c r="Q15" s="3"/>
      <c r="R15" s="3"/>
      <c r="S15" s="3"/>
      <c r="T15" s="3"/>
      <c r="U15" s="3"/>
      <c r="V15" s="3"/>
      <c r="W15" s="3"/>
      <c r="X15" s="3"/>
    </row>
    <row r="16" spans="3:24" s="9" customFormat="1" ht="19.5" customHeight="1" thickBot="1">
      <c r="C16" s="84">
        <v>6</v>
      </c>
      <c r="D16" s="82"/>
      <c r="E16" s="1"/>
      <c r="F16" s="2"/>
      <c r="G16" s="41">
        <f t="shared" si="0"/>
        <v>0</v>
      </c>
      <c r="H16" s="35">
        <f t="shared" si="1"/>
        <v>0</v>
      </c>
      <c r="I16" s="40">
        <f t="shared" si="2"/>
        <v>0</v>
      </c>
      <c r="J16" s="37">
        <f>IF(I16=0,0,(J15+I16))</f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s="9" customFormat="1" ht="19.5" customHeight="1">
      <c r="B17" s="42"/>
      <c r="C17" s="106" t="s">
        <v>6</v>
      </c>
      <c r="D17" s="43">
        <f>SUM(D11:D16)</f>
        <v>0</v>
      </c>
      <c r="E17" s="44">
        <f>SUM(E11:E16)</f>
        <v>0</v>
      </c>
      <c r="F17" s="45">
        <f>SUM(F11:F16)</f>
        <v>0</v>
      </c>
      <c r="G17" s="22">
        <f>SUM(G11:G16)</f>
        <v>0</v>
      </c>
      <c r="H17" s="46">
        <f>SUM(H11:H16)</f>
        <v>0</v>
      </c>
      <c r="I17" s="107"/>
      <c r="J17" s="109">
        <f>SUM(I11:I16)</f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s="9" customFormat="1" ht="19.5" customHeight="1">
      <c r="B18" s="42"/>
      <c r="C18" s="95"/>
      <c r="D18" s="47"/>
      <c r="E18" s="48"/>
      <c r="F18" s="49" t="s">
        <v>62</v>
      </c>
      <c r="G18" s="48"/>
      <c r="H18" s="50" t="s">
        <v>63</v>
      </c>
      <c r="I18" s="108"/>
      <c r="J18" s="11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s="9" customFormat="1" ht="19.5" customHeight="1">
      <c r="B19" s="5"/>
      <c r="C19" s="51"/>
      <c r="D19" s="52"/>
      <c r="E19" s="53"/>
      <c r="F19" s="53"/>
      <c r="G19" s="53"/>
      <c r="H19" s="53"/>
      <c r="I19" s="53"/>
      <c r="J19" s="5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3:24" s="9" customFormat="1" ht="19.5" customHeight="1"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3:24" s="9" customFormat="1" ht="19.5" customHeight="1" thickBot="1">
      <c r="C21" s="8" t="s">
        <v>49</v>
      </c>
      <c r="J21" s="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3:24" s="9" customFormat="1" ht="19.5" customHeight="1">
      <c r="C22" s="98" t="s">
        <v>0</v>
      </c>
      <c r="D22" s="14"/>
      <c r="E22" s="86" t="s">
        <v>50</v>
      </c>
      <c r="F22" s="111"/>
      <c r="G22" s="112"/>
      <c r="H22" s="15" t="s">
        <v>7</v>
      </c>
      <c r="I22" s="115" t="s">
        <v>19</v>
      </c>
      <c r="J22" s="10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3:24" s="9" customFormat="1" ht="19.5" customHeight="1" thickBot="1">
      <c r="C23" s="99"/>
      <c r="D23" s="19" t="s">
        <v>1</v>
      </c>
      <c r="E23" s="113"/>
      <c r="F23" s="101"/>
      <c r="G23" s="114"/>
      <c r="H23" s="17" t="s">
        <v>45</v>
      </c>
      <c r="I23" s="88" t="s">
        <v>25</v>
      </c>
      <c r="J23" s="8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3:24" s="9" customFormat="1" ht="19.5" customHeight="1">
      <c r="C24" s="99"/>
      <c r="D24" s="19"/>
      <c r="E24" s="22"/>
      <c r="F24" s="23"/>
      <c r="G24" s="12"/>
      <c r="H24" s="24" t="s">
        <v>46</v>
      </c>
      <c r="I24" s="25" t="s">
        <v>21</v>
      </c>
      <c r="J24" s="26" t="s">
        <v>22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3:24" s="9" customFormat="1" ht="19.5" customHeight="1">
      <c r="C25" s="99"/>
      <c r="D25" s="19"/>
      <c r="E25" s="19" t="s">
        <v>4</v>
      </c>
      <c r="F25" s="27" t="s">
        <v>3</v>
      </c>
      <c r="G25" s="26" t="s">
        <v>20</v>
      </c>
      <c r="H25" s="24" t="s">
        <v>47</v>
      </c>
      <c r="I25" s="25" t="s">
        <v>59</v>
      </c>
      <c r="J25" s="26" t="s">
        <v>23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3:24" s="9" customFormat="1" ht="19.5" customHeight="1" thickBot="1">
      <c r="C26" s="100"/>
      <c r="D26" s="30" t="s">
        <v>37</v>
      </c>
      <c r="E26" s="30" t="s">
        <v>56</v>
      </c>
      <c r="F26" s="31" t="s">
        <v>57</v>
      </c>
      <c r="G26" s="32" t="s">
        <v>29</v>
      </c>
      <c r="H26" s="30" t="s">
        <v>58</v>
      </c>
      <c r="I26" s="32" t="s">
        <v>60</v>
      </c>
      <c r="J26" s="30" t="s">
        <v>61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3:24" s="9" customFormat="1" ht="19.5" customHeight="1">
      <c r="C27" s="28">
        <v>1</v>
      </c>
      <c r="D27" s="81"/>
      <c r="E27" s="1"/>
      <c r="F27" s="2"/>
      <c r="G27" s="38">
        <f aca="true" t="shared" si="3" ref="G27:G32">E27-F27</f>
        <v>0</v>
      </c>
      <c r="H27" s="39">
        <f aca="true" t="shared" si="4" ref="H27:H32">G27*6.3</f>
        <v>0</v>
      </c>
      <c r="I27" s="54">
        <f aca="true" t="shared" si="5" ref="I27:I32">IF(F27="",0,(IF(E27="",0,(ROUND(D27/F27*G27,0)))))</f>
        <v>0</v>
      </c>
      <c r="J27" s="37">
        <f>I27:I27</f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3:24" s="9" customFormat="1" ht="19.5" customHeight="1">
      <c r="C28" s="83">
        <v>2</v>
      </c>
      <c r="D28" s="81"/>
      <c r="E28" s="1"/>
      <c r="F28" s="2"/>
      <c r="G28" s="38">
        <f t="shared" si="3"/>
        <v>0</v>
      </c>
      <c r="H28" s="39">
        <f t="shared" si="4"/>
        <v>0</v>
      </c>
      <c r="I28" s="54">
        <f t="shared" si="5"/>
        <v>0</v>
      </c>
      <c r="J28" s="37">
        <f>IF(I28=0,0,(I27+I28))</f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3:24" s="9" customFormat="1" ht="19.5" customHeight="1">
      <c r="C29" s="83">
        <v>3</v>
      </c>
      <c r="D29" s="81"/>
      <c r="E29" s="1"/>
      <c r="F29" s="2"/>
      <c r="G29" s="38">
        <f t="shared" si="3"/>
        <v>0</v>
      </c>
      <c r="H29" s="39">
        <f t="shared" si="4"/>
        <v>0</v>
      </c>
      <c r="I29" s="54">
        <f t="shared" si="5"/>
        <v>0</v>
      </c>
      <c r="J29" s="37">
        <f>IF(I29=0,0,(J28+I29))</f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3:24" s="9" customFormat="1" ht="19.5" customHeight="1">
      <c r="C30" s="83">
        <v>4</v>
      </c>
      <c r="D30" s="81"/>
      <c r="E30" s="1"/>
      <c r="F30" s="2"/>
      <c r="G30" s="38">
        <f t="shared" si="3"/>
        <v>0</v>
      </c>
      <c r="H30" s="39">
        <f t="shared" si="4"/>
        <v>0</v>
      </c>
      <c r="I30" s="54">
        <f t="shared" si="5"/>
        <v>0</v>
      </c>
      <c r="J30" s="37">
        <f>IF(I30=0,0,(J29+I30))</f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3:24" s="9" customFormat="1" ht="19.5" customHeight="1">
      <c r="C31" s="83">
        <v>5</v>
      </c>
      <c r="D31" s="81"/>
      <c r="E31" s="1"/>
      <c r="F31" s="2"/>
      <c r="G31" s="38">
        <f t="shared" si="3"/>
        <v>0</v>
      </c>
      <c r="H31" s="39">
        <f t="shared" si="4"/>
        <v>0</v>
      </c>
      <c r="I31" s="54">
        <f t="shared" si="5"/>
        <v>0</v>
      </c>
      <c r="J31" s="37">
        <f>IF(I31=0,0,(J30+I31))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3:24" s="9" customFormat="1" ht="19.5" customHeight="1" thickBot="1">
      <c r="C32" s="84">
        <v>6</v>
      </c>
      <c r="D32" s="81"/>
      <c r="E32" s="1"/>
      <c r="F32" s="2"/>
      <c r="G32" s="38">
        <f t="shared" si="3"/>
        <v>0</v>
      </c>
      <c r="H32" s="39">
        <f t="shared" si="4"/>
        <v>0</v>
      </c>
      <c r="I32" s="54">
        <f t="shared" si="5"/>
        <v>0</v>
      </c>
      <c r="J32" s="37">
        <f>IF(I32=0,0,(J31+I32))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s="9" customFormat="1" ht="19.5" customHeight="1">
      <c r="B33" s="42"/>
      <c r="C33" s="106" t="s">
        <v>6</v>
      </c>
      <c r="D33" s="43">
        <f>SUM(D27:D32)</f>
        <v>0</v>
      </c>
      <c r="E33" s="44">
        <f>SUM(E27:E32)</f>
        <v>0</v>
      </c>
      <c r="F33" s="45">
        <f>SUM(F27:F32)</f>
        <v>0</v>
      </c>
      <c r="G33" s="55">
        <f>SUM(G27:G32)</f>
        <v>0</v>
      </c>
      <c r="H33" s="56">
        <f>SUM(H27:H32)</f>
        <v>0</v>
      </c>
      <c r="I33" s="107"/>
      <c r="J33" s="109">
        <f>SUM(I27:I32)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s="9" customFormat="1" ht="19.5" customHeight="1">
      <c r="B34" s="42"/>
      <c r="C34" s="95"/>
      <c r="D34" s="57"/>
      <c r="E34" s="48"/>
      <c r="F34" s="50" t="s">
        <v>64</v>
      </c>
      <c r="G34" s="48"/>
      <c r="H34" s="50" t="s">
        <v>65</v>
      </c>
      <c r="I34" s="108"/>
      <c r="J34" s="1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s="9" customFormat="1" ht="19.5" customHeight="1">
      <c r="B35" s="5"/>
      <c r="C35" s="51"/>
      <c r="D35" s="58"/>
      <c r="E35" s="59"/>
      <c r="F35" s="60"/>
      <c r="G35" s="59"/>
      <c r="H35" s="60"/>
      <c r="I35" s="53"/>
      <c r="J35" s="5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s="9" customFormat="1" ht="19.5" customHeight="1">
      <c r="B36" s="5"/>
      <c r="C36" s="51"/>
      <c r="D36" s="52"/>
      <c r="E36" s="53"/>
      <c r="F36" s="53"/>
      <c r="G36" s="53"/>
      <c r="H36" s="53"/>
      <c r="I36" s="53"/>
      <c r="J36" s="5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s="9" customFormat="1" ht="19.5" customHeight="1">
      <c r="B37" s="5"/>
      <c r="C37" s="61" t="s">
        <v>51</v>
      </c>
      <c r="D37" s="52"/>
      <c r="E37" s="53"/>
      <c r="F37" s="53"/>
      <c r="G37" s="53"/>
      <c r="H37" s="53"/>
      <c r="I37" s="53"/>
      <c r="J37" s="5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4:24" s="9" customFormat="1" ht="19.5" customHeight="1">
      <c r="D38" s="8" t="s">
        <v>10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4:24" s="9" customFormat="1" ht="19.5" customHeight="1" thickBot="1">
      <c r="D39" s="9" t="s">
        <v>11</v>
      </c>
      <c r="G39" s="10"/>
      <c r="H39" s="1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3:24" s="9" customFormat="1" ht="19.5" customHeight="1">
      <c r="C40" s="62" t="s">
        <v>39</v>
      </c>
      <c r="D40" s="124"/>
      <c r="E40" s="124"/>
      <c r="F40" s="125"/>
      <c r="G40" s="63" t="s">
        <v>14</v>
      </c>
      <c r="H40" s="126"/>
      <c r="I40" s="126"/>
      <c r="J40" s="12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3:24" s="9" customFormat="1" ht="19.5" customHeight="1">
      <c r="C41" s="64" t="s">
        <v>12</v>
      </c>
      <c r="D41" s="5"/>
      <c r="E41" s="5"/>
      <c r="F41" s="42"/>
      <c r="G41" s="5"/>
      <c r="H41" s="128"/>
      <c r="I41" s="128"/>
      <c r="J41" s="12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3:24" s="9" customFormat="1" ht="19.5" customHeight="1">
      <c r="C42" s="65" t="s">
        <v>13</v>
      </c>
      <c r="D42" s="5"/>
      <c r="E42" s="66"/>
      <c r="F42" s="67"/>
      <c r="G42" s="66"/>
      <c r="H42" s="5" t="s">
        <v>15</v>
      </c>
      <c r="I42" s="66"/>
      <c r="J42" s="6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3:24" s="9" customFormat="1" ht="19.5" customHeight="1" thickBot="1">
      <c r="C43" s="148"/>
      <c r="D43" s="149"/>
      <c r="E43" s="149"/>
      <c r="F43" s="149"/>
      <c r="G43" s="149"/>
      <c r="H43" s="149"/>
      <c r="I43" s="149"/>
      <c r="J43" s="15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3:24" s="9" customFormat="1" ht="19.5" customHeight="1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4:24" s="9" customFormat="1" ht="19.5" customHeight="1">
      <c r="D45" s="8" t="s">
        <v>40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4" s="9" customFormat="1" ht="19.5" customHeight="1">
      <c r="D46" s="9" t="s">
        <v>30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4:24" s="9" customFormat="1" ht="19.5" customHeight="1" thickBot="1">
      <c r="D47" s="9" t="s">
        <v>24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3:24" s="9" customFormat="1" ht="19.5" customHeight="1">
      <c r="C48" s="139"/>
      <c r="D48" s="112"/>
      <c r="E48" s="111" t="s">
        <v>69</v>
      </c>
      <c r="F48" s="112"/>
      <c r="G48" s="144" t="s">
        <v>7</v>
      </c>
      <c r="H48" s="145"/>
      <c r="I48" s="111" t="s">
        <v>19</v>
      </c>
      <c r="J48" s="1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3:24" s="9" customFormat="1" ht="19.5" customHeight="1">
      <c r="C49" s="140"/>
      <c r="D49" s="114"/>
      <c r="E49" s="105"/>
      <c r="F49" s="143"/>
      <c r="G49" s="146" t="s">
        <v>8</v>
      </c>
      <c r="H49" s="147"/>
      <c r="I49" s="105" t="s">
        <v>25</v>
      </c>
      <c r="J49" s="14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3:24" s="9" customFormat="1" ht="19.5" customHeight="1">
      <c r="C50" s="140"/>
      <c r="D50" s="114"/>
      <c r="E50" s="130" t="s">
        <v>4</v>
      </c>
      <c r="F50" s="131" t="s">
        <v>3</v>
      </c>
      <c r="G50" s="137" t="s">
        <v>67</v>
      </c>
      <c r="H50" s="69" t="s">
        <v>21</v>
      </c>
      <c r="I50" s="132" t="s">
        <v>26</v>
      </c>
      <c r="J50" s="13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3:24" s="9" customFormat="1" ht="19.5" customHeight="1">
      <c r="C51" s="140"/>
      <c r="D51" s="114"/>
      <c r="E51" s="130"/>
      <c r="F51" s="131"/>
      <c r="G51" s="138"/>
      <c r="H51" s="70" t="s">
        <v>66</v>
      </c>
      <c r="I51" s="134"/>
      <c r="J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s="9" customFormat="1" ht="19.5" customHeight="1" thickBot="1">
      <c r="C52" s="141"/>
      <c r="D52" s="142"/>
      <c r="E52" s="130"/>
      <c r="F52" s="131"/>
      <c r="G52" s="71" t="s">
        <v>16</v>
      </c>
      <c r="H52" s="72" t="s">
        <v>35</v>
      </c>
      <c r="I52" s="135"/>
      <c r="J52" s="1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s="9" customFormat="1" ht="19.5" customHeight="1" thickBot="1">
      <c r="C53" s="120" t="s">
        <v>71</v>
      </c>
      <c r="D53" s="121"/>
      <c r="E53" s="73">
        <f>E17</f>
        <v>0</v>
      </c>
      <c r="F53" s="74">
        <f>F17</f>
        <v>0</v>
      </c>
      <c r="G53" s="75">
        <f>F17*0.36</f>
        <v>0</v>
      </c>
      <c r="H53" s="76">
        <f>H17</f>
        <v>0</v>
      </c>
      <c r="I53" s="122">
        <f>J17</f>
        <v>0</v>
      </c>
      <c r="J53" s="12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s="9" customFormat="1" ht="19.5" customHeight="1" thickBot="1">
      <c r="C54" s="120" t="s">
        <v>70</v>
      </c>
      <c r="D54" s="121"/>
      <c r="E54" s="73">
        <f>E33</f>
        <v>0</v>
      </c>
      <c r="F54" s="77">
        <f>F33</f>
        <v>0</v>
      </c>
      <c r="G54" s="75">
        <f>F33*6.3</f>
        <v>0</v>
      </c>
      <c r="H54" s="76">
        <f>H33</f>
        <v>0</v>
      </c>
      <c r="I54" s="122">
        <f>J33</f>
        <v>0</v>
      </c>
      <c r="J54" s="12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3:24" s="9" customFormat="1" ht="19.5" customHeight="1" thickBot="1">
      <c r="C55" s="116" t="s">
        <v>72</v>
      </c>
      <c r="D55" s="117"/>
      <c r="E55" s="78"/>
      <c r="F55" s="79"/>
      <c r="G55" s="76">
        <f>SUM(G53:G54)</f>
        <v>0</v>
      </c>
      <c r="H55" s="80">
        <f>SUM(H53:H54)</f>
        <v>0</v>
      </c>
      <c r="I55" s="118">
        <f>SUM(I53:I54)</f>
        <v>0</v>
      </c>
      <c r="J55" s="11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4.25" customHeight="1"/>
    <row r="108" ht="14.25" customHeight="1"/>
    <row r="160" ht="14.25" customHeight="1"/>
    <row r="212" ht="14.25" customHeight="1"/>
    <row r="264" ht="14.25" customHeight="1"/>
    <row r="316" ht="14.25" customHeight="1"/>
    <row r="368" ht="14.25" customHeight="1"/>
    <row r="420" ht="14.25" customHeight="1"/>
    <row r="472" ht="14.25" customHeight="1"/>
  </sheetData>
  <sheetProtection/>
  <mergeCells count="44">
    <mergeCell ref="C43:J43"/>
    <mergeCell ref="T5:U6"/>
    <mergeCell ref="V5:W6"/>
    <mergeCell ref="T7:T9"/>
    <mergeCell ref="U7:U9"/>
    <mergeCell ref="V7:V8"/>
    <mergeCell ref="I33:I34"/>
    <mergeCell ref="J33:J34"/>
    <mergeCell ref="I23:J23"/>
    <mergeCell ref="C17:C18"/>
    <mergeCell ref="I50:J52"/>
    <mergeCell ref="G50:G51"/>
    <mergeCell ref="C48:D52"/>
    <mergeCell ref="E48:F49"/>
    <mergeCell ref="G48:H48"/>
    <mergeCell ref="I48:J48"/>
    <mergeCell ref="G49:H49"/>
    <mergeCell ref="I49:J49"/>
    <mergeCell ref="C55:D55"/>
    <mergeCell ref="I55:J55"/>
    <mergeCell ref="C53:D53"/>
    <mergeCell ref="I53:J53"/>
    <mergeCell ref="D40:F40"/>
    <mergeCell ref="H40:J41"/>
    <mergeCell ref="E50:E52"/>
    <mergeCell ref="F50:F52"/>
    <mergeCell ref="C54:D54"/>
    <mergeCell ref="I54:J54"/>
    <mergeCell ref="C6:C10"/>
    <mergeCell ref="E6:G7"/>
    <mergeCell ref="I6:J6"/>
    <mergeCell ref="I7:J7"/>
    <mergeCell ref="C33:C34"/>
    <mergeCell ref="I17:I18"/>
    <mergeCell ref="J17:J18"/>
    <mergeCell ref="C22:C26"/>
    <mergeCell ref="E22:G23"/>
    <mergeCell ref="I22:J22"/>
    <mergeCell ref="I2:J3"/>
    <mergeCell ref="O5:P6"/>
    <mergeCell ref="Q5:R6"/>
    <mergeCell ref="O7:O9"/>
    <mergeCell ref="P7:P9"/>
    <mergeCell ref="Q7:Q8"/>
  </mergeCells>
  <printOptions/>
  <pageMargins left="0.3937007874015748" right="0.14" top="0.79" bottom="0.2" header="0.7874015748031497" footer="0.5118110236220472"/>
  <pageSetup orientation="portrait" paperSize="9" scale="75" r:id="rId2"/>
  <ignoredErrors>
    <ignoredError sqref="G53:G5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2008-06-11T21:13:01Z</cp:lastPrinted>
  <dcterms:created xsi:type="dcterms:W3CDTF">2007-01-18T07:31:20Z</dcterms:created>
  <dcterms:modified xsi:type="dcterms:W3CDTF">2011-12-26T01:47:01Z</dcterms:modified>
  <cp:category/>
  <cp:version/>
  <cp:contentType/>
  <cp:contentStatus/>
</cp:coreProperties>
</file>